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oelvwien.sharepoint.com/sites/team/Freigegebene Dokumente/Biederbeck/Ausschreibungen 2026/Vereine Meisterschaften/"/>
    </mc:Choice>
  </mc:AlternateContent>
  <xr:revisionPtr revIDLastSave="4" documentId="13_ncr:1_{7BFBEA1A-520A-4401-AA98-9F9D31D2A2D8}" xr6:coauthVersionLast="47" xr6:coauthVersionMax="47" xr10:uidLastSave="{F4382DAD-1589-4C5C-BF66-40F579BE4093}"/>
  <bookViews>
    <workbookView xWindow="28680" yWindow="-120" windowWidth="29040" windowHeight="15720" xr2:uid="{00000000-000D-0000-FFFF-FFFF00000000}"/>
  </bookViews>
  <sheets>
    <sheet name="Mädchen" sheetId="4" r:id="rId1"/>
    <sheet name="Burschen" sheetId="5" r:id="rId2"/>
  </sheets>
  <definedNames>
    <definedName name="_xlnm.Print_Area" localSheetId="1">Burschen!$B$1:$S$31</definedName>
    <definedName name="_xlnm.Print_Area" localSheetId="0">Mädchen!$B$1:$S$31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5" l="1"/>
  <c r="O22" i="5"/>
  <c r="N22" i="5"/>
  <c r="M22" i="5"/>
  <c r="L22" i="5"/>
  <c r="K22" i="5"/>
  <c r="J22" i="5"/>
  <c r="I22" i="5"/>
  <c r="H22" i="5"/>
  <c r="G22" i="5"/>
  <c r="S20" i="5"/>
  <c r="F20" i="5"/>
  <c r="A20" i="5"/>
  <c r="S19" i="5"/>
  <c r="F19" i="5"/>
  <c r="A19" i="5"/>
  <c r="S18" i="5"/>
  <c r="F18" i="5"/>
  <c r="A18" i="5"/>
  <c r="S17" i="5"/>
  <c r="F17" i="5"/>
  <c r="A17" i="5"/>
  <c r="S16" i="5"/>
  <c r="F16" i="5"/>
  <c r="A16" i="5"/>
  <c r="S15" i="5"/>
  <c r="F15" i="5"/>
  <c r="A15" i="5"/>
  <c r="S14" i="5"/>
  <c r="F14" i="5"/>
  <c r="A14" i="5"/>
  <c r="S13" i="5"/>
  <c r="A13" i="5"/>
  <c r="S12" i="5"/>
  <c r="A12" i="5"/>
  <c r="S11" i="5"/>
  <c r="A11" i="5"/>
  <c r="S10" i="5"/>
  <c r="A10" i="5"/>
  <c r="L27" i="5" s="1"/>
  <c r="S9" i="5"/>
  <c r="A9" i="5"/>
  <c r="B2" i="5"/>
  <c r="D27" i="5" l="1"/>
  <c r="J27" i="5"/>
  <c r="N27" i="5"/>
  <c r="F27" i="5"/>
  <c r="E8" i="5"/>
  <c r="B27" i="5"/>
  <c r="H27" i="5"/>
  <c r="C27" i="5"/>
  <c r="P22" i="4"/>
  <c r="O22" i="4"/>
  <c r="N22" i="4"/>
  <c r="M22" i="4"/>
  <c r="L22" i="4"/>
  <c r="K22" i="4"/>
  <c r="J22" i="4"/>
  <c r="I22" i="4"/>
  <c r="H22" i="4"/>
  <c r="G22" i="4"/>
  <c r="S20" i="4"/>
  <c r="F20" i="4"/>
  <c r="A20" i="4"/>
  <c r="S19" i="4"/>
  <c r="F19" i="4"/>
  <c r="A19" i="4"/>
  <c r="S18" i="4"/>
  <c r="F18" i="4"/>
  <c r="A18" i="4"/>
  <c r="S17" i="4"/>
  <c r="F17" i="4"/>
  <c r="A17" i="4"/>
  <c r="S16" i="4"/>
  <c r="F16" i="4"/>
  <c r="A16" i="4"/>
  <c r="S15" i="4"/>
  <c r="F15" i="4"/>
  <c r="A15" i="4"/>
  <c r="S14" i="4"/>
  <c r="F14" i="4"/>
  <c r="A14" i="4"/>
  <c r="S13" i="4"/>
  <c r="A13" i="4"/>
  <c r="S12" i="4"/>
  <c r="A12" i="4"/>
  <c r="S11" i="4"/>
  <c r="A11" i="4"/>
  <c r="S10" i="4"/>
  <c r="A10" i="4"/>
  <c r="S9" i="4"/>
  <c r="A9" i="4"/>
  <c r="B2" i="4"/>
  <c r="E8" i="4" s="1"/>
  <c r="N27" i="4" l="1"/>
  <c r="L27" i="4"/>
  <c r="F22" i="5"/>
  <c r="E22" i="5"/>
  <c r="D27" i="4"/>
  <c r="J27" i="4"/>
  <c r="H27" i="4"/>
  <c r="F27" i="4"/>
  <c r="C27" i="4"/>
  <c r="B27" i="4"/>
  <c r="F13" i="4"/>
  <c r="F22" i="4" l="1"/>
  <c r="E22" i="4"/>
</calcChain>
</file>

<file path=xl/sharedStrings.xml><?xml version="1.0" encoding="utf-8"?>
<sst xmlns="http://schemas.openxmlformats.org/spreadsheetml/2006/main" count="72" uniqueCount="34">
  <si>
    <t>Verein</t>
  </si>
  <si>
    <t>Name</t>
  </si>
  <si>
    <t>Vorname</t>
  </si>
  <si>
    <t>100m</t>
  </si>
  <si>
    <t>1000m</t>
  </si>
  <si>
    <t>Weit</t>
  </si>
  <si>
    <t>Hoch</t>
  </si>
  <si>
    <t>Stab</t>
  </si>
  <si>
    <t>Kugel</t>
  </si>
  <si>
    <t>Diskus</t>
  </si>
  <si>
    <t>Speer</t>
  </si>
  <si>
    <t>Staffel-Aufstellung (in richtiger Reihenfolge)</t>
  </si>
  <si>
    <t>300m</t>
  </si>
  <si>
    <t>200m</t>
  </si>
  <si>
    <t>Ersatz 1</t>
  </si>
  <si>
    <t>Ersatz 2</t>
  </si>
  <si>
    <t>Vereinsvertreter/in | Name (in Blockbuchstaben) + Unterschrift</t>
  </si>
  <si>
    <t>bitte ankreuzen</t>
  </si>
  <si>
    <t>Kreuzen Sie bitte die Bewerbe Ihrer Athleten/Athletinnen an (max. 3 Bewerbe inkl. Staffel möglich).</t>
  </si>
  <si>
    <t>Starts</t>
  </si>
  <si>
    <t xml:space="preserve">männlich  </t>
  </si>
  <si>
    <t xml:space="preserve">weiblich  </t>
  </si>
  <si>
    <t>80m Hü
100mHü</t>
  </si>
  <si>
    <t>E1</t>
  </si>
  <si>
    <t>E2</t>
  </si>
  <si>
    <t>Staffel-
position</t>
  </si>
  <si>
    <t>Staffelpositionen</t>
  </si>
  <si>
    <t>AK</t>
  </si>
  <si>
    <t>1500m
Gehen</t>
  </si>
  <si>
    <t>E3</t>
  </si>
  <si>
    <t>E4</t>
  </si>
  <si>
    <t>Ersatz 3</t>
  </si>
  <si>
    <t>Ersatz 4</t>
  </si>
  <si>
    <t>StartNr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</si>
</sst>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Anmeldeblatt - ÖM Vereine U16 -  &quot;0"/>
    <numFmt numFmtId="165" formatCode="&quot;U&quot;0"/>
    <numFmt numFmtId="166" formatCode="0&quot;x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/>
    </xf>
    <xf numFmtId="1" fontId="0" fillId="0" borderId="0" xfId="0" applyNumberFormat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2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1" fontId="7" fillId="0" borderId="5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64" fontId="3" fillId="0" borderId="0" xfId="0" applyNumberFormat="1" applyFont="1" applyAlignment="1">
      <alignment horizontal="center"/>
    </xf>
    <xf numFmtId="0" fontId="6" fillId="0" borderId="1" xfId="0" applyFont="1" applyBorder="1" applyAlignment="1" applyProtection="1">
      <alignment horizontal="left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/>
    </xf>
    <xf numFmtId="1" fontId="7" fillId="0" borderId="4" xfId="0" applyNumberFormat="1" applyFont="1" applyBorder="1" applyAlignment="1">
      <alignment horizontal="center" vertical="top"/>
    </xf>
  </cellXfs>
  <cellStyles count="1">
    <cellStyle name="Standard" xfId="0" builtinId="0"/>
  </cellStyles>
  <dxfs count="92"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161925</xdr:colOff>
      <xdr:row>1</xdr:row>
      <xdr:rowOff>82550</xdr:rowOff>
    </xdr:from>
    <xdr:to>
      <xdr:col>18</xdr:col>
      <xdr:colOff>639763</xdr:colOff>
      <xdr:row>3</xdr:row>
      <xdr:rowOff>82550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8025" y="266700"/>
          <a:ext cx="1150938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9525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9525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307975</xdr:colOff>
      <xdr:row>1</xdr:row>
      <xdr:rowOff>82550</xdr:rowOff>
    </xdr:from>
    <xdr:to>
      <xdr:col>18</xdr:col>
      <xdr:colOff>771843</xdr:colOff>
      <xdr:row>3</xdr:row>
      <xdr:rowOff>128270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3925" y="266700"/>
          <a:ext cx="1143318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</xdr:row>
          <xdr:rowOff>190500</xdr:rowOff>
        </xdr:from>
        <xdr:to>
          <xdr:col>1</xdr:col>
          <xdr:colOff>409575</xdr:colOff>
          <xdr:row>6</xdr:row>
          <xdr:rowOff>28575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190500</xdr:rowOff>
        </xdr:from>
        <xdr:to>
          <xdr:col>2</xdr:col>
          <xdr:colOff>409575</xdr:colOff>
          <xdr:row>6</xdr:row>
          <xdr:rowOff>28575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7BC9-3331-45F2-96B5-C2E7A204CB26}">
  <sheetPr>
    <pageSetUpPr fitToPage="1"/>
  </sheetPr>
  <dimension ref="A2:S31"/>
  <sheetViews>
    <sheetView showGridLines="0" showZeros="0" tabSelected="1" topLeftCell="B1" zoomScaleNormal="100" workbookViewId="0">
      <selection activeCell="E8" sqref="E8"/>
    </sheetView>
  </sheetViews>
  <sheetFormatPr baseColWidth="10" defaultColWidth="11.42578125" defaultRowHeight="15" x14ac:dyDescent="0.25"/>
  <cols>
    <col min="1" max="1" width="11.42578125" style="3" hidden="1" customWidth="1"/>
    <col min="2" max="3" width="15.5703125" customWidth="1"/>
    <col min="4" max="4" width="6.85546875" customWidth="1"/>
    <col min="5" max="15" width="7.85546875" customWidth="1"/>
    <col min="16" max="16" width="9.85546875" customWidth="1"/>
    <col min="17" max="17" width="8.85546875" customWidth="1"/>
    <col min="18" max="18" width="0.85546875" customWidth="1"/>
    <col min="19" max="19" width="10.140625" customWidth="1"/>
  </cols>
  <sheetData>
    <row r="2" spans="1:19" ht="18.75" x14ac:dyDescent="0.3">
      <c r="B2" s="30">
        <f ca="1">+YEAR(NOW())</f>
        <v>2026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9" ht="21" x14ac:dyDescent="0.35">
      <c r="B4" s="4" t="s">
        <v>0</v>
      </c>
      <c r="C4" s="31"/>
      <c r="D4" s="31"/>
      <c r="E4" s="31"/>
      <c r="F4" s="31"/>
      <c r="G4" s="31"/>
      <c r="H4" s="31"/>
      <c r="I4" s="31"/>
      <c r="J4" s="31"/>
    </row>
    <row r="5" spans="1:19" ht="15.75" x14ac:dyDescent="0.25">
      <c r="B5" s="5"/>
    </row>
    <row r="6" spans="1:19" ht="15.75" x14ac:dyDescent="0.25">
      <c r="B6" s="6" t="s">
        <v>20</v>
      </c>
      <c r="C6" s="6" t="s">
        <v>21</v>
      </c>
      <c r="D6" s="7" t="s">
        <v>17</v>
      </c>
      <c r="E6" s="7"/>
    </row>
    <row r="7" spans="1:19" x14ac:dyDescent="0.25">
      <c r="B7" s="7" t="s">
        <v>18</v>
      </c>
    </row>
    <row r="8" spans="1:19" s="17" customFormat="1" ht="45" x14ac:dyDescent="0.25">
      <c r="A8" s="16"/>
      <c r="B8" s="20" t="s">
        <v>1</v>
      </c>
      <c r="C8" s="20" t="s">
        <v>2</v>
      </c>
      <c r="D8" s="20" t="s">
        <v>33</v>
      </c>
      <c r="E8" s="22" t="str">
        <f ca="1">+"JG "&amp;CHAR(10)&amp;B2-15&amp;"-"&amp;B2-12</f>
        <v>JG 
2011-2014</v>
      </c>
      <c r="F8" s="21" t="s">
        <v>27</v>
      </c>
      <c r="G8" s="21" t="s">
        <v>3</v>
      </c>
      <c r="H8" s="21" t="s">
        <v>4</v>
      </c>
      <c r="I8" s="22" t="s">
        <v>28</v>
      </c>
      <c r="J8" s="22" t="s">
        <v>22</v>
      </c>
      <c r="K8" s="21" t="s">
        <v>5</v>
      </c>
      <c r="L8" s="21" t="s">
        <v>6</v>
      </c>
      <c r="M8" s="21" t="s">
        <v>7</v>
      </c>
      <c r="N8" s="21" t="s">
        <v>8</v>
      </c>
      <c r="O8" s="21" t="s">
        <v>9</v>
      </c>
      <c r="P8" s="21" t="s">
        <v>10</v>
      </c>
      <c r="Q8" s="22" t="s">
        <v>25</v>
      </c>
      <c r="S8" s="21" t="s">
        <v>19</v>
      </c>
    </row>
    <row r="9" spans="1:19" ht="15" customHeight="1" x14ac:dyDescent="0.25">
      <c r="A9" s="9">
        <f>+Q9</f>
        <v>0</v>
      </c>
      <c r="B9" s="1"/>
      <c r="C9" s="1"/>
      <c r="D9" s="1"/>
      <c r="E9" s="25"/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10">
        <f>+COUNTA(G9:Q9)</f>
        <v>0</v>
      </c>
    </row>
    <row r="10" spans="1:19" ht="15" customHeight="1" x14ac:dyDescent="0.25">
      <c r="A10" s="9">
        <f t="shared" ref="A10:A20" si="0">+Q10</f>
        <v>0</v>
      </c>
      <c r="B10" s="1"/>
      <c r="C10" s="1"/>
      <c r="D10" s="1"/>
      <c r="E10" s="25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S10" s="10">
        <f t="shared" ref="S10:S20" si="1">+COUNTA(G10:Q10)</f>
        <v>0</v>
      </c>
    </row>
    <row r="11" spans="1:19" ht="15" customHeight="1" x14ac:dyDescent="0.25">
      <c r="A11" s="9">
        <f t="shared" si="0"/>
        <v>0</v>
      </c>
      <c r="B11" s="1"/>
      <c r="C11" s="1"/>
      <c r="D11" s="1"/>
      <c r="E11" s="25"/>
      <c r="F11" s="2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10">
        <f t="shared" si="1"/>
        <v>0</v>
      </c>
    </row>
    <row r="12" spans="1:19" ht="15" customHeight="1" x14ac:dyDescent="0.25">
      <c r="A12" s="9">
        <f t="shared" si="0"/>
        <v>0</v>
      </c>
      <c r="B12" s="1"/>
      <c r="C12" s="1"/>
      <c r="D12" s="1"/>
      <c r="E12" s="25"/>
      <c r="F12" s="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10">
        <f t="shared" si="1"/>
        <v>0</v>
      </c>
    </row>
    <row r="13" spans="1:19" ht="15" customHeight="1" x14ac:dyDescent="0.25">
      <c r="A13" s="9">
        <f t="shared" si="0"/>
        <v>0</v>
      </c>
      <c r="B13" s="1"/>
      <c r="C13" s="1"/>
      <c r="D13" s="1"/>
      <c r="E13" s="25"/>
      <c r="F13" s="24" t="str">
        <f t="shared" ref="F13:F20" si="2">+IF(E13="","",EVEN($B$2-E13+1))</f>
        <v/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0">
        <f t="shared" si="1"/>
        <v>0</v>
      </c>
    </row>
    <row r="14" spans="1:19" ht="15" customHeight="1" x14ac:dyDescent="0.25">
      <c r="A14" s="9">
        <f t="shared" si="0"/>
        <v>0</v>
      </c>
      <c r="B14" s="1"/>
      <c r="C14" s="1"/>
      <c r="D14" s="1"/>
      <c r="E14" s="25"/>
      <c r="F14" s="24" t="str">
        <f t="shared" si="2"/>
        <v/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S14" s="10">
        <f t="shared" si="1"/>
        <v>0</v>
      </c>
    </row>
    <row r="15" spans="1:19" ht="15" customHeight="1" x14ac:dyDescent="0.25">
      <c r="A15" s="9">
        <f t="shared" si="0"/>
        <v>0</v>
      </c>
      <c r="B15" s="1"/>
      <c r="C15" s="1"/>
      <c r="D15" s="1"/>
      <c r="E15" s="25"/>
      <c r="F15" s="24" t="str">
        <f t="shared" si="2"/>
        <v/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S15" s="10">
        <f t="shared" si="1"/>
        <v>0</v>
      </c>
    </row>
    <row r="16" spans="1:19" ht="15" customHeight="1" x14ac:dyDescent="0.25">
      <c r="A16" s="9">
        <f t="shared" si="0"/>
        <v>0</v>
      </c>
      <c r="B16" s="1"/>
      <c r="C16" s="1"/>
      <c r="D16" s="1"/>
      <c r="E16" s="25"/>
      <c r="F16" s="24" t="str">
        <f t="shared" si="2"/>
        <v/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S16" s="10">
        <f t="shared" si="1"/>
        <v>0</v>
      </c>
    </row>
    <row r="17" spans="1:19" ht="15" customHeight="1" x14ac:dyDescent="0.25">
      <c r="A17" s="9">
        <f t="shared" si="0"/>
        <v>0</v>
      </c>
      <c r="B17" s="1"/>
      <c r="C17" s="1"/>
      <c r="D17" s="1"/>
      <c r="E17" s="25"/>
      <c r="F17" s="24" t="str">
        <f t="shared" si="2"/>
        <v/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>
        <f t="shared" si="1"/>
        <v>0</v>
      </c>
    </row>
    <row r="18" spans="1:19" ht="15" customHeight="1" x14ac:dyDescent="0.25">
      <c r="A18" s="9">
        <f t="shared" si="0"/>
        <v>0</v>
      </c>
      <c r="B18" s="1"/>
      <c r="C18" s="1"/>
      <c r="D18" s="1"/>
      <c r="E18" s="25"/>
      <c r="F18" s="24" t="str">
        <f t="shared" si="2"/>
        <v/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S18" s="10">
        <f t="shared" si="1"/>
        <v>0</v>
      </c>
    </row>
    <row r="19" spans="1:19" ht="15" customHeight="1" x14ac:dyDescent="0.25">
      <c r="A19" s="9">
        <f t="shared" si="0"/>
        <v>0</v>
      </c>
      <c r="B19" s="1"/>
      <c r="C19" s="1"/>
      <c r="D19" s="1"/>
      <c r="E19" s="25"/>
      <c r="F19" s="24" t="str">
        <f t="shared" si="2"/>
        <v/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S19" s="10">
        <f t="shared" si="1"/>
        <v>0</v>
      </c>
    </row>
    <row r="20" spans="1:19" ht="15" customHeight="1" x14ac:dyDescent="0.25">
      <c r="A20" s="9">
        <f t="shared" si="0"/>
        <v>0</v>
      </c>
      <c r="B20" s="1"/>
      <c r="C20" s="1"/>
      <c r="D20" s="1"/>
      <c r="E20" s="25"/>
      <c r="F20" s="24" t="str">
        <f t="shared" si="2"/>
        <v/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S20" s="10">
        <f t="shared" si="1"/>
        <v>0</v>
      </c>
    </row>
    <row r="21" spans="1:19" ht="4.5" customHeight="1" x14ac:dyDescent="0.25"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S21" s="11"/>
    </row>
    <row r="22" spans="1:19" x14ac:dyDescent="0.25">
      <c r="E22" s="27" t="str">
        <f>IF(COUNTIFS(F9:F20,14)&gt;2,COUNTIFS(F9:F20,14),"")</f>
        <v/>
      </c>
      <c r="F22" s="26" t="str">
        <f>IF(COUNTIFS(F9:F20,14)&gt;2,14,"_")</f>
        <v>_</v>
      </c>
      <c r="G22" s="12">
        <f t="shared" ref="G22:P22" si="3">+COUNTA(G9:G20)</f>
        <v>0</v>
      </c>
      <c r="H22" s="12">
        <f t="shared" si="3"/>
        <v>0</v>
      </c>
      <c r="I22" s="12">
        <f t="shared" si="3"/>
        <v>0</v>
      </c>
      <c r="J22" s="12">
        <f t="shared" si="3"/>
        <v>0</v>
      </c>
      <c r="K22" s="12">
        <f t="shared" si="3"/>
        <v>0</v>
      </c>
      <c r="L22" s="12">
        <f t="shared" si="3"/>
        <v>0</v>
      </c>
      <c r="M22" s="12">
        <f t="shared" si="3"/>
        <v>0</v>
      </c>
      <c r="N22" s="12">
        <f t="shared" si="3"/>
        <v>0</v>
      </c>
      <c r="O22" s="12">
        <f t="shared" si="3"/>
        <v>0</v>
      </c>
      <c r="P22" s="12">
        <f t="shared" si="3"/>
        <v>0</v>
      </c>
    </row>
    <row r="23" spans="1:19" x14ac:dyDescent="0.25"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5" spans="1:19" x14ac:dyDescent="0.25">
      <c r="B25" t="s">
        <v>11</v>
      </c>
    </row>
    <row r="26" spans="1:19" x14ac:dyDescent="0.25">
      <c r="B26" s="8" t="s">
        <v>12</v>
      </c>
      <c r="C26" s="8" t="s">
        <v>13</v>
      </c>
      <c r="D26" s="32" t="s">
        <v>13</v>
      </c>
      <c r="E26" s="33"/>
      <c r="F26" s="32" t="s">
        <v>3</v>
      </c>
      <c r="G26" s="33"/>
      <c r="H26" s="32" t="s">
        <v>14</v>
      </c>
      <c r="I26" s="33"/>
      <c r="J26" s="32" t="s">
        <v>15</v>
      </c>
      <c r="K26" s="33"/>
      <c r="L26" s="32" t="s">
        <v>31</v>
      </c>
      <c r="M26" s="33"/>
      <c r="N26" s="32" t="s">
        <v>32</v>
      </c>
      <c r="O26" s="33"/>
    </row>
    <row r="27" spans="1:19" s="13" customFormat="1" ht="31.35" customHeight="1" x14ac:dyDescent="0.25">
      <c r="B27" s="14" t="str">
        <f>(IF(ISNA(VLOOKUP(B28,$A$9:$Q$20,2,0)),"",VLOOKUP(B28,$A$9:$Q$20,2,0)))&amp;" "&amp;(IF(ISNA(VLOOKUP(B28,$A$9:$Q$20,3,0)),"",VLOOKUP(B28,$A$9:$Q$20,3,0)))</f>
        <v xml:space="preserve"> </v>
      </c>
      <c r="C27" s="14" t="str">
        <f>(IF(ISNA(VLOOKUP(C28,$A$9:$Q$20,2,0)),"",VLOOKUP(C28,$A$9:$Q$20,2,0)))&amp;" "&amp;(IF(ISNA(VLOOKUP(C28,$A$9:$Q$20,3,0)),"",VLOOKUP(C28,$A$9:$Q$20,3,0)))</f>
        <v xml:space="preserve"> </v>
      </c>
      <c r="D27" s="34" t="str">
        <f>(IF(ISNA(VLOOKUP(D28,$A$9:$Q$20,2,0)),"",VLOOKUP(D28,$A$9:$Q$20,2,0)))&amp;" "&amp;(IF(ISNA(VLOOKUP(D28,$A$9:$Q$20,3,0)),"",VLOOKUP(D28,$A$9:$Q$20,3,0)))</f>
        <v xml:space="preserve"> </v>
      </c>
      <c r="E27" s="35"/>
      <c r="F27" s="34" t="str">
        <f>(IF(ISNA(VLOOKUP(F28,$A$9:$Q$20,2,0)),"",VLOOKUP(F28,$A$9:$Q$20,2,0)))&amp;" "&amp;(IF(ISNA(VLOOKUP(F28,$A$9:$Q$20,3,0)),"",VLOOKUP(F28,$A$9:$Q$20,3,0)))</f>
        <v xml:space="preserve"> </v>
      </c>
      <c r="G27" s="35"/>
      <c r="H27" s="34" t="str">
        <f>(IF(ISNA(VLOOKUP(H28,$A$9:$Q$20,2,0)),"",VLOOKUP(H28,$A$9:$Q$20,2,0)))&amp;" "&amp;(IF(ISNA(VLOOKUP(H28,$A$9:$Q$20,3,0)),"",VLOOKUP(H28,$A$9:$Q$20,3,0)))</f>
        <v xml:space="preserve"> </v>
      </c>
      <c r="I27" s="35"/>
      <c r="J27" s="34" t="str">
        <f>(IF(ISNA(VLOOKUP(J28,$A$9:$Q$20,2,0)),"",VLOOKUP(J28,$A$9:$Q$20,2,0)))&amp;" "&amp;(IF(ISNA(VLOOKUP(J28,$A$9:$Q$20,3,0)),"",VLOOKUP(J28,$A$9:$Q$20,3,0)))</f>
        <v xml:space="preserve"> </v>
      </c>
      <c r="K27" s="35"/>
      <c r="L27" s="34" t="str">
        <f>(IF(ISNA(VLOOKUP(L28,$A$9:$Q$20,2,0)),"",VLOOKUP(L28,$A$9:$Q$20,2,0)))&amp;" "&amp;(IF(ISNA(VLOOKUP(L28,$A$9:$Q$20,3,0)),"",VLOOKUP(L28,$A$9:$Q$20,3,0)))</f>
        <v xml:space="preserve"> </v>
      </c>
      <c r="M27" s="35"/>
      <c r="N27" s="34" t="str">
        <f>(IF(ISNA(VLOOKUP(N28,$A$9:$Q$20,2,0)),"",VLOOKUP(N28,$A$9:$Q$20,2,0)))&amp;" "&amp;(IF(ISNA(VLOOKUP(N28,$A$9:$Q$20,3,0)),"",VLOOKUP(N28,$A$9:$Q$20,3,0)))</f>
        <v xml:space="preserve"> </v>
      </c>
      <c r="O27" s="35"/>
    </row>
    <row r="28" spans="1:19" x14ac:dyDescent="0.25">
      <c r="B28" s="15">
        <v>1</v>
      </c>
      <c r="C28" s="15">
        <v>2</v>
      </c>
      <c r="D28" s="36">
        <v>3</v>
      </c>
      <c r="E28" s="37"/>
      <c r="F28" s="36">
        <v>4</v>
      </c>
      <c r="G28" s="37"/>
      <c r="H28" s="36" t="s">
        <v>23</v>
      </c>
      <c r="I28" s="37"/>
      <c r="J28" s="36" t="s">
        <v>24</v>
      </c>
      <c r="K28" s="37"/>
      <c r="L28" s="36" t="s">
        <v>29</v>
      </c>
      <c r="M28" s="37"/>
      <c r="N28" s="36" t="s">
        <v>30</v>
      </c>
      <c r="O28" s="37"/>
    </row>
    <row r="29" spans="1:19" s="17" customFormat="1" x14ac:dyDescent="0.25">
      <c r="A29" s="16"/>
      <c r="B29" s="28" t="s">
        <v>26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9" s="17" customFormat="1" ht="48.75" customHeight="1" x14ac:dyDescent="0.25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9" x14ac:dyDescent="0.25">
      <c r="J31" s="19" t="s">
        <v>16</v>
      </c>
      <c r="K31" s="19"/>
      <c r="L31" s="19"/>
      <c r="M31" s="19"/>
      <c r="N31" s="19"/>
      <c r="O31" s="19"/>
    </row>
  </sheetData>
  <sheetProtection algorithmName="SHA-512" hashValue="OqIdjEaKCxVJ5HzPgghN0VkpJ8zvUhPH/VIr6+nAgYFb/pbe5dOaJ1qZmzcFFD7fNGob4w0kQSMWk/WsPeMtDw==" saltValue="y++Xl4nFCU+zc/Mw6CWxCg==" spinCount="100000" sheet="1" objects="1" scenarios="1"/>
  <mergeCells count="21">
    <mergeCell ref="N26:O26"/>
    <mergeCell ref="L28:M28"/>
    <mergeCell ref="N28:O28"/>
    <mergeCell ref="L27:M27"/>
    <mergeCell ref="N27:O27"/>
    <mergeCell ref="B29:O29"/>
    <mergeCell ref="B2:M2"/>
    <mergeCell ref="C4:J4"/>
    <mergeCell ref="D26:E26"/>
    <mergeCell ref="F26:G26"/>
    <mergeCell ref="H26:I26"/>
    <mergeCell ref="J26:K26"/>
    <mergeCell ref="L26:M26"/>
    <mergeCell ref="D27:E27"/>
    <mergeCell ref="F27:G27"/>
    <mergeCell ref="H27:I27"/>
    <mergeCell ref="J27:K27"/>
    <mergeCell ref="D28:E28"/>
    <mergeCell ref="F28:G28"/>
    <mergeCell ref="H28:I28"/>
    <mergeCell ref="J28:K28"/>
  </mergeCells>
  <conditionalFormatting sqref="E22">
    <cfRule type="expression" dxfId="91" priority="141">
      <formula>(COUNTIFS(F9:F20,14))&gt;2</formula>
    </cfRule>
  </conditionalFormatting>
  <conditionalFormatting sqref="F9 F22">
    <cfRule type="duplicateValues" dxfId="90" priority="62"/>
  </conditionalFormatting>
  <conditionalFormatting sqref="F10 F22">
    <cfRule type="duplicateValues" dxfId="89" priority="61"/>
  </conditionalFormatting>
  <conditionalFormatting sqref="F11 F22">
    <cfRule type="duplicateValues" dxfId="88" priority="51"/>
  </conditionalFormatting>
  <conditionalFormatting sqref="F12 F22">
    <cfRule type="duplicateValues" dxfId="87" priority="60"/>
  </conditionalFormatting>
  <conditionalFormatting sqref="F13 F22">
    <cfRule type="duplicateValues" dxfId="86" priority="59"/>
  </conditionalFormatting>
  <conditionalFormatting sqref="F14 F22">
    <cfRule type="duplicateValues" dxfId="85" priority="58"/>
  </conditionalFormatting>
  <conditionalFormatting sqref="F15 F22">
    <cfRule type="duplicateValues" dxfId="84" priority="57"/>
  </conditionalFormatting>
  <conditionalFormatting sqref="F16 F22">
    <cfRule type="duplicateValues" dxfId="83" priority="56"/>
  </conditionalFormatting>
  <conditionalFormatting sqref="F17 F22">
    <cfRule type="duplicateValues" dxfId="82" priority="55"/>
  </conditionalFormatting>
  <conditionalFormatting sqref="F18 F22">
    <cfRule type="duplicateValues" dxfId="81" priority="54"/>
  </conditionalFormatting>
  <conditionalFormatting sqref="F19 F22">
    <cfRule type="duplicateValues" dxfId="80" priority="53"/>
  </conditionalFormatting>
  <conditionalFormatting sqref="F20 F22">
    <cfRule type="duplicateValues" dxfId="79" priority="52"/>
  </conditionalFormatting>
  <conditionalFormatting sqref="F22">
    <cfRule type="expression" dxfId="78" priority="63">
      <formula>(COUNTIFS(F9:F20,14))&gt;2</formula>
    </cfRule>
  </conditionalFormatting>
  <conditionalFormatting sqref="G9:Q20">
    <cfRule type="cellIs" dxfId="77" priority="135" operator="equal">
      <formula>0</formula>
    </cfRule>
  </conditionalFormatting>
  <conditionalFormatting sqref="G9:Q22">
    <cfRule type="expression" dxfId="76" priority="126">
      <formula>G$22&gt;2</formula>
    </cfRule>
    <cfRule type="expression" dxfId="75" priority="125">
      <formula>$S9&gt;3</formula>
    </cfRule>
  </conditionalFormatting>
  <conditionalFormatting sqref="H9:I9">
    <cfRule type="duplicateValues" dxfId="74" priority="33"/>
  </conditionalFormatting>
  <conditionalFormatting sqref="H10:I10">
    <cfRule type="duplicateValues" dxfId="73" priority="32"/>
  </conditionalFormatting>
  <conditionalFormatting sqref="H11:I11">
    <cfRule type="duplicateValues" dxfId="72" priority="27"/>
  </conditionalFormatting>
  <conditionalFormatting sqref="H12:I12">
    <cfRule type="duplicateValues" dxfId="71" priority="24"/>
  </conditionalFormatting>
  <conditionalFormatting sqref="H13:I13">
    <cfRule type="duplicateValues" dxfId="70" priority="23"/>
  </conditionalFormatting>
  <conditionalFormatting sqref="H14:I14">
    <cfRule type="duplicateValues" dxfId="69" priority="22"/>
  </conditionalFormatting>
  <conditionalFormatting sqref="H15:I15">
    <cfRule type="duplicateValues" dxfId="68" priority="21"/>
  </conditionalFormatting>
  <conditionalFormatting sqref="H16:I16">
    <cfRule type="duplicateValues" dxfId="67" priority="20"/>
  </conditionalFormatting>
  <conditionalFormatting sqref="H17:I17">
    <cfRule type="duplicateValues" dxfId="66" priority="19"/>
  </conditionalFormatting>
  <conditionalFormatting sqref="H18:I18">
    <cfRule type="duplicateValues" dxfId="65" priority="18"/>
  </conditionalFormatting>
  <conditionalFormatting sqref="H19:I19">
    <cfRule type="duplicateValues" dxfId="64" priority="17"/>
  </conditionalFormatting>
  <conditionalFormatting sqref="H20:I20">
    <cfRule type="duplicateValues" dxfId="63" priority="15"/>
  </conditionalFormatting>
  <conditionalFormatting sqref="K9:M9">
    <cfRule type="duplicateValues" dxfId="62" priority="31"/>
  </conditionalFormatting>
  <conditionalFormatting sqref="K10:M10">
    <cfRule type="duplicateValues" dxfId="61" priority="13"/>
  </conditionalFormatting>
  <conditionalFormatting sqref="K11:M11">
    <cfRule type="duplicateValues" dxfId="60" priority="12"/>
  </conditionalFormatting>
  <conditionalFormatting sqref="K12:M12">
    <cfRule type="duplicateValues" dxfId="59" priority="11"/>
  </conditionalFormatting>
  <conditionalFormatting sqref="K13:M13">
    <cfRule type="duplicateValues" dxfId="58" priority="10"/>
  </conditionalFormatting>
  <conditionalFormatting sqref="K14:M14">
    <cfRule type="duplicateValues" dxfId="57" priority="9"/>
  </conditionalFormatting>
  <conditionalFormatting sqref="K15:M15">
    <cfRule type="duplicateValues" dxfId="56" priority="8"/>
  </conditionalFormatting>
  <conditionalFormatting sqref="K16:M16">
    <cfRule type="duplicateValues" dxfId="55" priority="7"/>
  </conditionalFormatting>
  <conditionalFormatting sqref="K17:M17">
    <cfRule type="duplicateValues" dxfId="54" priority="6"/>
  </conditionalFormatting>
  <conditionalFormatting sqref="K18:M18">
    <cfRule type="duplicateValues" dxfId="53" priority="5"/>
  </conditionalFormatting>
  <conditionalFormatting sqref="K19:M19">
    <cfRule type="duplicateValues" dxfId="52" priority="4"/>
  </conditionalFormatting>
  <conditionalFormatting sqref="K20:M20">
    <cfRule type="duplicateValues" dxfId="51" priority="3"/>
  </conditionalFormatting>
  <conditionalFormatting sqref="N9:P9">
    <cfRule type="duplicateValues" dxfId="50" priority="29"/>
  </conditionalFormatting>
  <conditionalFormatting sqref="R10:S21">
    <cfRule type="cellIs" dxfId="49" priority="127" operator="equal">
      <formula>0</formula>
    </cfRule>
    <cfRule type="expression" dxfId="48" priority="114">
      <formula>$S$9&gt;3</formula>
    </cfRule>
  </conditionalFormatting>
  <conditionalFormatting sqref="S9">
    <cfRule type="expression" dxfId="47" priority="1">
      <formula>$S$9&gt;3</formula>
    </cfRule>
    <cfRule type="cellIs" dxfId="46" priority="2" operator="equal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8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309C-77AA-4129-8E98-98722E339BA0}">
  <sheetPr>
    <pageSetUpPr fitToPage="1"/>
  </sheetPr>
  <dimension ref="A2:S31"/>
  <sheetViews>
    <sheetView showGridLines="0" showZeros="0" topLeftCell="B1" workbookViewId="0">
      <selection activeCell="D44" sqref="D44"/>
    </sheetView>
  </sheetViews>
  <sheetFormatPr baseColWidth="10" defaultColWidth="11.42578125" defaultRowHeight="15" x14ac:dyDescent="0.25"/>
  <cols>
    <col min="1" max="1" width="0" style="3" hidden="1" customWidth="1"/>
    <col min="2" max="3" width="15.5703125" customWidth="1"/>
    <col min="4" max="15" width="7.85546875" customWidth="1"/>
    <col min="16" max="16" width="9.85546875" customWidth="1"/>
    <col min="17" max="17" width="8.140625" customWidth="1"/>
    <col min="18" max="18" width="1.5703125" customWidth="1"/>
  </cols>
  <sheetData>
    <row r="2" spans="1:19" ht="18.75" x14ac:dyDescent="0.3">
      <c r="B2" s="30">
        <f ca="1">+YEAR(NOW())</f>
        <v>2026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9" ht="21" x14ac:dyDescent="0.35">
      <c r="B4" s="4" t="s">
        <v>0</v>
      </c>
      <c r="C4" s="31"/>
      <c r="D4" s="31"/>
      <c r="E4" s="31"/>
      <c r="F4" s="31"/>
      <c r="G4" s="31"/>
      <c r="H4" s="31"/>
      <c r="I4" s="31"/>
      <c r="J4" s="31"/>
    </row>
    <row r="5" spans="1:19" ht="15.75" x14ac:dyDescent="0.25">
      <c r="B5" s="5"/>
    </row>
    <row r="6" spans="1:19" ht="15.75" x14ac:dyDescent="0.25">
      <c r="B6" s="6" t="s">
        <v>20</v>
      </c>
      <c r="C6" s="6" t="s">
        <v>21</v>
      </c>
      <c r="D6" s="7" t="s">
        <v>17</v>
      </c>
      <c r="E6" s="7"/>
    </row>
    <row r="7" spans="1:19" x14ac:dyDescent="0.25">
      <c r="B7" s="7" t="s">
        <v>18</v>
      </c>
    </row>
    <row r="8" spans="1:19" s="17" customFormat="1" ht="45" x14ac:dyDescent="0.25">
      <c r="A8" s="16"/>
      <c r="B8" s="20" t="s">
        <v>1</v>
      </c>
      <c r="C8" s="20" t="s">
        <v>2</v>
      </c>
      <c r="D8" s="20" t="s">
        <v>33</v>
      </c>
      <c r="E8" s="22" t="str">
        <f ca="1">+"JG "&amp;CHAR(10)&amp;B2-15&amp;"-"&amp;B2-12</f>
        <v>JG 
2011-2014</v>
      </c>
      <c r="F8" s="21" t="s">
        <v>27</v>
      </c>
      <c r="G8" s="21" t="s">
        <v>3</v>
      </c>
      <c r="H8" s="21" t="s">
        <v>4</v>
      </c>
      <c r="I8" s="22" t="s">
        <v>28</v>
      </c>
      <c r="J8" s="22" t="s">
        <v>22</v>
      </c>
      <c r="K8" s="21" t="s">
        <v>5</v>
      </c>
      <c r="L8" s="21" t="s">
        <v>6</v>
      </c>
      <c r="M8" s="21" t="s">
        <v>7</v>
      </c>
      <c r="N8" s="21" t="s">
        <v>8</v>
      </c>
      <c r="O8" s="21" t="s">
        <v>9</v>
      </c>
      <c r="P8" s="21" t="s">
        <v>10</v>
      </c>
      <c r="Q8" s="22" t="s">
        <v>25</v>
      </c>
      <c r="S8" s="21" t="s">
        <v>19</v>
      </c>
    </row>
    <row r="9" spans="1:19" ht="15" customHeight="1" x14ac:dyDescent="0.25">
      <c r="A9" s="9">
        <f>+Q9</f>
        <v>0</v>
      </c>
      <c r="B9" s="1"/>
      <c r="C9" s="1"/>
      <c r="D9" s="1"/>
      <c r="E9" s="25"/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10">
        <f>+COUNTA(G9:Q9)</f>
        <v>0</v>
      </c>
    </row>
    <row r="10" spans="1:19" ht="15" customHeight="1" x14ac:dyDescent="0.25">
      <c r="A10" s="9">
        <f t="shared" ref="A10:A20" si="0">+Q10</f>
        <v>0</v>
      </c>
      <c r="B10" s="1"/>
      <c r="C10" s="1"/>
      <c r="D10" s="1"/>
      <c r="E10" s="25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S10" s="10">
        <f t="shared" ref="S10:S20" si="1">+COUNTA(G10:Q10)</f>
        <v>0</v>
      </c>
    </row>
    <row r="11" spans="1:19" ht="15" customHeight="1" x14ac:dyDescent="0.25">
      <c r="A11" s="9">
        <f t="shared" si="0"/>
        <v>0</v>
      </c>
      <c r="B11" s="1"/>
      <c r="C11" s="1"/>
      <c r="D11" s="1"/>
      <c r="E11" s="25"/>
      <c r="F11" s="2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10">
        <f t="shared" si="1"/>
        <v>0</v>
      </c>
    </row>
    <row r="12" spans="1:19" ht="15" customHeight="1" x14ac:dyDescent="0.25">
      <c r="A12" s="9">
        <f t="shared" si="0"/>
        <v>0</v>
      </c>
      <c r="B12" s="1"/>
      <c r="C12" s="1"/>
      <c r="D12" s="1"/>
      <c r="E12" s="25"/>
      <c r="F12" s="2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10">
        <f t="shared" si="1"/>
        <v>0</v>
      </c>
    </row>
    <row r="13" spans="1:19" ht="15" customHeight="1" x14ac:dyDescent="0.25">
      <c r="A13" s="9">
        <f t="shared" si="0"/>
        <v>0</v>
      </c>
      <c r="B13" s="1"/>
      <c r="C13" s="1"/>
      <c r="D13" s="1"/>
      <c r="E13" s="25"/>
      <c r="F13" s="2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10">
        <f t="shared" si="1"/>
        <v>0</v>
      </c>
    </row>
    <row r="14" spans="1:19" ht="15" customHeight="1" x14ac:dyDescent="0.25">
      <c r="A14" s="9">
        <f t="shared" si="0"/>
        <v>0</v>
      </c>
      <c r="B14" s="1"/>
      <c r="C14" s="1"/>
      <c r="D14" s="1"/>
      <c r="E14" s="25"/>
      <c r="F14" s="24" t="str">
        <f t="shared" ref="F14:F20" si="2">+IF(E14="","",EVEN($B$2-E14+1))</f>
        <v/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S14" s="10">
        <f t="shared" si="1"/>
        <v>0</v>
      </c>
    </row>
    <row r="15" spans="1:19" ht="15" customHeight="1" x14ac:dyDescent="0.25">
      <c r="A15" s="9">
        <f t="shared" si="0"/>
        <v>0</v>
      </c>
      <c r="B15" s="1"/>
      <c r="C15" s="1"/>
      <c r="D15" s="1"/>
      <c r="E15" s="25"/>
      <c r="F15" s="24" t="str">
        <f t="shared" si="2"/>
        <v/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S15" s="10">
        <f t="shared" si="1"/>
        <v>0</v>
      </c>
    </row>
    <row r="16" spans="1:19" ht="15" customHeight="1" x14ac:dyDescent="0.25">
      <c r="A16" s="9">
        <f t="shared" si="0"/>
        <v>0</v>
      </c>
      <c r="B16" s="1"/>
      <c r="C16" s="1"/>
      <c r="D16" s="1"/>
      <c r="E16" s="25"/>
      <c r="F16" s="24" t="str">
        <f t="shared" si="2"/>
        <v/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S16" s="10">
        <f t="shared" si="1"/>
        <v>0</v>
      </c>
    </row>
    <row r="17" spans="1:19" ht="15" customHeight="1" x14ac:dyDescent="0.25">
      <c r="A17" s="9">
        <f t="shared" si="0"/>
        <v>0</v>
      </c>
      <c r="B17" s="1"/>
      <c r="C17" s="1"/>
      <c r="D17" s="1"/>
      <c r="E17" s="25"/>
      <c r="F17" s="24" t="str">
        <f t="shared" si="2"/>
        <v/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>
        <f t="shared" si="1"/>
        <v>0</v>
      </c>
    </row>
    <row r="18" spans="1:19" ht="15" customHeight="1" x14ac:dyDescent="0.25">
      <c r="A18" s="9">
        <f t="shared" si="0"/>
        <v>0</v>
      </c>
      <c r="B18" s="1"/>
      <c r="C18" s="1"/>
      <c r="D18" s="1"/>
      <c r="E18" s="25"/>
      <c r="F18" s="24" t="str">
        <f t="shared" si="2"/>
        <v/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S18" s="10">
        <f t="shared" si="1"/>
        <v>0</v>
      </c>
    </row>
    <row r="19" spans="1:19" ht="15" customHeight="1" x14ac:dyDescent="0.25">
      <c r="A19" s="9">
        <f t="shared" si="0"/>
        <v>0</v>
      </c>
      <c r="B19" s="1"/>
      <c r="C19" s="1"/>
      <c r="D19" s="1"/>
      <c r="E19" s="25"/>
      <c r="F19" s="24" t="str">
        <f t="shared" si="2"/>
        <v/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S19" s="10">
        <f t="shared" si="1"/>
        <v>0</v>
      </c>
    </row>
    <row r="20" spans="1:19" ht="15" customHeight="1" x14ac:dyDescent="0.25">
      <c r="A20" s="9">
        <f t="shared" si="0"/>
        <v>0</v>
      </c>
      <c r="B20" s="1"/>
      <c r="C20" s="1"/>
      <c r="D20" s="1"/>
      <c r="E20" s="25"/>
      <c r="F20" s="24" t="str">
        <f t="shared" si="2"/>
        <v/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S20" s="10">
        <f t="shared" si="1"/>
        <v>0</v>
      </c>
    </row>
    <row r="21" spans="1:19" ht="4.5" customHeight="1" x14ac:dyDescent="0.25"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S21" s="11"/>
    </row>
    <row r="22" spans="1:19" x14ac:dyDescent="0.25">
      <c r="E22" s="27" t="str">
        <f>IF(COUNTIFS(F9:F20,14)&gt;2,COUNTIFS(F9:F20,14),"")</f>
        <v/>
      </c>
      <c r="F22" s="26" t="str">
        <f>IF(COUNTIFS(F9:F20,14)&gt;2,14,"_")</f>
        <v>_</v>
      </c>
      <c r="G22" s="12">
        <f t="shared" ref="G22:P22" si="3">+COUNTA(G9:G20)</f>
        <v>0</v>
      </c>
      <c r="H22" s="12">
        <f t="shared" si="3"/>
        <v>0</v>
      </c>
      <c r="I22" s="12">
        <f t="shared" si="3"/>
        <v>0</v>
      </c>
      <c r="J22" s="12">
        <f t="shared" si="3"/>
        <v>0</v>
      </c>
      <c r="K22" s="12">
        <f t="shared" si="3"/>
        <v>0</v>
      </c>
      <c r="L22" s="12">
        <f t="shared" si="3"/>
        <v>0</v>
      </c>
      <c r="M22" s="12">
        <f t="shared" si="3"/>
        <v>0</v>
      </c>
      <c r="N22" s="12">
        <f t="shared" si="3"/>
        <v>0</v>
      </c>
      <c r="O22" s="12">
        <f t="shared" si="3"/>
        <v>0</v>
      </c>
      <c r="P22" s="12">
        <f t="shared" si="3"/>
        <v>0</v>
      </c>
    </row>
    <row r="23" spans="1:19" x14ac:dyDescent="0.25"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5" spans="1:19" x14ac:dyDescent="0.25">
      <c r="B25" t="s">
        <v>11</v>
      </c>
    </row>
    <row r="26" spans="1:19" x14ac:dyDescent="0.25">
      <c r="B26" s="8" t="s">
        <v>12</v>
      </c>
      <c r="C26" s="8" t="s">
        <v>13</v>
      </c>
      <c r="D26" s="32" t="s">
        <v>13</v>
      </c>
      <c r="E26" s="33"/>
      <c r="F26" s="32" t="s">
        <v>3</v>
      </c>
      <c r="G26" s="33"/>
      <c r="H26" s="32" t="s">
        <v>14</v>
      </c>
      <c r="I26" s="33"/>
      <c r="J26" s="32" t="s">
        <v>15</v>
      </c>
      <c r="K26" s="33"/>
      <c r="L26" s="32" t="s">
        <v>31</v>
      </c>
      <c r="M26" s="33"/>
      <c r="N26" s="32" t="s">
        <v>32</v>
      </c>
      <c r="O26" s="33"/>
    </row>
    <row r="27" spans="1:19" s="13" customFormat="1" ht="31.35" customHeight="1" x14ac:dyDescent="0.25">
      <c r="B27" s="14" t="str">
        <f>(IF(ISNA(VLOOKUP(B28,$A$9:$Q$20,2,0)),"",VLOOKUP(B28,$A$9:$Q$20,2,0)))&amp;" "&amp;(IF(ISNA(VLOOKUP(B28,$A$9:$Q$20,3,0)),"",VLOOKUP(B28,$A$9:$Q$20,3,0)))</f>
        <v xml:space="preserve"> </v>
      </c>
      <c r="C27" s="14" t="str">
        <f>(IF(ISNA(VLOOKUP(C28,$A$9:$Q$20,2,0)),"",VLOOKUP(C28,$A$9:$Q$20,2,0)))&amp;" "&amp;(IF(ISNA(VLOOKUP(C28,$A$9:$Q$20,3,0)),"",VLOOKUP(C28,$A$9:$Q$20,3,0)))</f>
        <v xml:space="preserve"> </v>
      </c>
      <c r="D27" s="34" t="str">
        <f>(IF(ISNA(VLOOKUP(D28,$A$9:$Q$20,2,0)),"",VLOOKUP(D28,$A$9:$Q$20,2,0)))&amp;" "&amp;(IF(ISNA(VLOOKUP(D28,$A$9:$Q$20,3,0)),"",VLOOKUP(D28,$A$9:$Q$20,3,0)))</f>
        <v xml:space="preserve"> </v>
      </c>
      <c r="E27" s="35"/>
      <c r="F27" s="34" t="str">
        <f>(IF(ISNA(VLOOKUP(F28,$A$9:$Q$20,2,0)),"",VLOOKUP(F28,$A$9:$Q$20,2,0)))&amp;" "&amp;(IF(ISNA(VLOOKUP(F28,$A$9:$Q$20,3,0)),"",VLOOKUP(F28,$A$9:$Q$20,3,0)))</f>
        <v xml:space="preserve"> </v>
      </c>
      <c r="G27" s="35"/>
      <c r="H27" s="34" t="str">
        <f>(IF(ISNA(VLOOKUP(H28,$A$9:$Q$20,2,0)),"",VLOOKUP(H28,$A$9:$Q$20,2,0)))&amp;" "&amp;(IF(ISNA(VLOOKUP(H28,$A$9:$Q$20,3,0)),"",VLOOKUP(H28,$A$9:$Q$20,3,0)))</f>
        <v xml:space="preserve"> </v>
      </c>
      <c r="I27" s="35"/>
      <c r="J27" s="34" t="str">
        <f>(IF(ISNA(VLOOKUP(J28,$A$9:$Q$20,2,0)),"",VLOOKUP(J28,$A$9:$Q$20,2,0)))&amp;" "&amp;(IF(ISNA(VLOOKUP(J28,$A$9:$Q$20,3,0)),"",VLOOKUP(J28,$A$9:$Q$20,3,0)))</f>
        <v xml:space="preserve"> </v>
      </c>
      <c r="K27" s="35"/>
      <c r="L27" s="34" t="str">
        <f>(IF(ISNA(VLOOKUP(L28,$A$9:$Q$20,2,0)),"",VLOOKUP(L28,$A$9:$Q$20,2,0)))&amp;" "&amp;(IF(ISNA(VLOOKUP(L28,$A$9:$Q$20,3,0)),"",VLOOKUP(L28,$A$9:$Q$20,3,0)))</f>
        <v xml:space="preserve"> </v>
      </c>
      <c r="M27" s="35"/>
      <c r="N27" s="34" t="str">
        <f>(IF(ISNA(VLOOKUP(N28,$A$9:$Q$20,2,0)),"",VLOOKUP(N28,$A$9:$Q$20,2,0)))&amp;" "&amp;(IF(ISNA(VLOOKUP(N28,$A$9:$Q$20,3,0)),"",VLOOKUP(N28,$A$9:$Q$20,3,0)))</f>
        <v xml:space="preserve"> </v>
      </c>
      <c r="O27" s="35"/>
    </row>
    <row r="28" spans="1:19" x14ac:dyDescent="0.25">
      <c r="B28" s="15">
        <v>1</v>
      </c>
      <c r="C28" s="15">
        <v>2</v>
      </c>
      <c r="D28" s="36">
        <v>3</v>
      </c>
      <c r="E28" s="37"/>
      <c r="F28" s="36">
        <v>4</v>
      </c>
      <c r="G28" s="37"/>
      <c r="H28" s="36" t="s">
        <v>23</v>
      </c>
      <c r="I28" s="37"/>
      <c r="J28" s="36" t="s">
        <v>24</v>
      </c>
      <c r="K28" s="37"/>
      <c r="L28" s="36" t="s">
        <v>29</v>
      </c>
      <c r="M28" s="37"/>
      <c r="N28" s="36" t="s">
        <v>30</v>
      </c>
      <c r="O28" s="37"/>
    </row>
    <row r="29" spans="1:19" s="17" customFormat="1" x14ac:dyDescent="0.25">
      <c r="A29" s="16"/>
      <c r="B29" s="28" t="s">
        <v>26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9" s="17" customFormat="1" ht="48.75" customHeight="1" x14ac:dyDescent="0.25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9" x14ac:dyDescent="0.25">
      <c r="J31" s="19" t="s">
        <v>16</v>
      </c>
      <c r="K31" s="19"/>
      <c r="L31" s="19"/>
      <c r="M31" s="19"/>
      <c r="N31" s="19"/>
      <c r="O31" s="19"/>
    </row>
  </sheetData>
  <sheetProtection algorithmName="SHA-512" hashValue="bm3naRy78aooUmvR8cAUGmkbi7q2FNxJfNHxTDpcKeuZWipRr62dtrYWi07x/78IVBXb1CKaZE7vT5flWuOGfg==" saltValue="0fiq+kyTUbpAossU8NiYLg==" spinCount="100000" sheet="1" objects="1" scenarios="1"/>
  <mergeCells count="21">
    <mergeCell ref="N26:O26"/>
    <mergeCell ref="L27:M27"/>
    <mergeCell ref="N27:O27"/>
    <mergeCell ref="B2:M2"/>
    <mergeCell ref="C4:J4"/>
    <mergeCell ref="D26:E26"/>
    <mergeCell ref="F26:G26"/>
    <mergeCell ref="H26:I26"/>
    <mergeCell ref="J26:K26"/>
    <mergeCell ref="L26:M26"/>
    <mergeCell ref="B29:O29"/>
    <mergeCell ref="D27:E27"/>
    <mergeCell ref="F27:G27"/>
    <mergeCell ref="H27:I27"/>
    <mergeCell ref="J27:K27"/>
    <mergeCell ref="D28:E28"/>
    <mergeCell ref="F28:G28"/>
    <mergeCell ref="H28:I28"/>
    <mergeCell ref="J28:K28"/>
    <mergeCell ref="L28:M28"/>
    <mergeCell ref="N28:O28"/>
  </mergeCells>
  <conditionalFormatting sqref="E22">
    <cfRule type="expression" dxfId="45" priority="66">
      <formula>(COUNTIFS(F9:F20,14))&gt;2</formula>
    </cfRule>
  </conditionalFormatting>
  <conditionalFormatting sqref="F9 F22">
    <cfRule type="duplicateValues" dxfId="44" priority="39"/>
  </conditionalFormatting>
  <conditionalFormatting sqref="F10 F22">
    <cfRule type="duplicateValues" dxfId="43" priority="38"/>
  </conditionalFormatting>
  <conditionalFormatting sqref="F11 F22">
    <cfRule type="duplicateValues" dxfId="42" priority="28"/>
  </conditionalFormatting>
  <conditionalFormatting sqref="F12 F22">
    <cfRule type="duplicateValues" dxfId="41" priority="37"/>
  </conditionalFormatting>
  <conditionalFormatting sqref="F13 F22">
    <cfRule type="duplicateValues" dxfId="40" priority="36"/>
  </conditionalFormatting>
  <conditionalFormatting sqref="F14 F22">
    <cfRule type="duplicateValues" dxfId="39" priority="35"/>
  </conditionalFormatting>
  <conditionalFormatting sqref="F15 F22">
    <cfRule type="duplicateValues" dxfId="38" priority="34"/>
  </conditionalFormatting>
  <conditionalFormatting sqref="F16 F22">
    <cfRule type="duplicateValues" dxfId="37" priority="33"/>
  </conditionalFormatting>
  <conditionalFormatting sqref="F17 F22">
    <cfRule type="duplicateValues" dxfId="36" priority="32"/>
  </conditionalFormatting>
  <conditionalFormatting sqref="F18 F22">
    <cfRule type="duplicateValues" dxfId="35" priority="31"/>
  </conditionalFormatting>
  <conditionalFormatting sqref="F19 F22">
    <cfRule type="duplicateValues" dxfId="34" priority="30"/>
  </conditionalFormatting>
  <conditionalFormatting sqref="F20 F22">
    <cfRule type="duplicateValues" dxfId="33" priority="29"/>
  </conditionalFormatting>
  <conditionalFormatting sqref="F22">
    <cfRule type="expression" dxfId="32" priority="40">
      <formula>(COUNTIFS(F9:F20,14))&gt;2</formula>
    </cfRule>
  </conditionalFormatting>
  <conditionalFormatting sqref="G9:Q20">
    <cfRule type="cellIs" dxfId="31" priority="62" operator="equal">
      <formula>0</formula>
    </cfRule>
  </conditionalFormatting>
  <conditionalFormatting sqref="G9:Q22">
    <cfRule type="expression" dxfId="30" priority="53">
      <formula>G$22&gt;2</formula>
    </cfRule>
    <cfRule type="expression" dxfId="29" priority="52">
      <formula>$S9&gt;3</formula>
    </cfRule>
  </conditionalFormatting>
  <conditionalFormatting sqref="H9:I9">
    <cfRule type="duplicateValues" dxfId="28" priority="27"/>
  </conditionalFormatting>
  <conditionalFormatting sqref="H10:I10">
    <cfRule type="duplicateValues" dxfId="27" priority="26"/>
  </conditionalFormatting>
  <conditionalFormatting sqref="H11:I11">
    <cfRule type="duplicateValues" dxfId="26" priority="23"/>
  </conditionalFormatting>
  <conditionalFormatting sqref="H12:I12">
    <cfRule type="duplicateValues" dxfId="25" priority="22"/>
  </conditionalFormatting>
  <conditionalFormatting sqref="H13:I13">
    <cfRule type="duplicateValues" dxfId="24" priority="21"/>
  </conditionalFormatting>
  <conditionalFormatting sqref="H14:I14">
    <cfRule type="duplicateValues" dxfId="23" priority="20"/>
  </conditionalFormatting>
  <conditionalFormatting sqref="H15:I15">
    <cfRule type="duplicateValues" dxfId="22" priority="19"/>
  </conditionalFormatting>
  <conditionalFormatting sqref="H16:I16">
    <cfRule type="duplicateValues" dxfId="21" priority="18"/>
  </conditionalFormatting>
  <conditionalFormatting sqref="H17:I17">
    <cfRule type="duplicateValues" dxfId="20" priority="17"/>
  </conditionalFormatting>
  <conditionalFormatting sqref="H18:I18">
    <cfRule type="duplicateValues" dxfId="19" priority="16"/>
  </conditionalFormatting>
  <conditionalFormatting sqref="H19:I19">
    <cfRule type="duplicateValues" dxfId="18" priority="15"/>
  </conditionalFormatting>
  <conditionalFormatting sqref="H20:I20">
    <cfRule type="duplicateValues" dxfId="17" priority="14"/>
  </conditionalFormatting>
  <conditionalFormatting sqref="K9:M9">
    <cfRule type="duplicateValues" dxfId="16" priority="25"/>
  </conditionalFormatting>
  <conditionalFormatting sqref="K10:M10">
    <cfRule type="duplicateValues" dxfId="15" priority="13"/>
  </conditionalFormatting>
  <conditionalFormatting sqref="K11:M11">
    <cfRule type="duplicateValues" dxfId="14" priority="12"/>
  </conditionalFormatting>
  <conditionalFormatting sqref="K12:M12">
    <cfRule type="duplicateValues" dxfId="13" priority="11"/>
  </conditionalFormatting>
  <conditionalFormatting sqref="K13:M13">
    <cfRule type="duplicateValues" dxfId="12" priority="10"/>
  </conditionalFormatting>
  <conditionalFormatting sqref="K14:M14">
    <cfRule type="duplicateValues" dxfId="11" priority="9"/>
  </conditionalFormatting>
  <conditionalFormatting sqref="K15:M15">
    <cfRule type="duplicateValues" dxfId="10" priority="8"/>
  </conditionalFormatting>
  <conditionalFormatting sqref="K16:M16">
    <cfRule type="duplicateValues" dxfId="9" priority="7"/>
  </conditionalFormatting>
  <conditionalFormatting sqref="K17:M17">
    <cfRule type="duplicateValues" dxfId="8" priority="6"/>
  </conditionalFormatting>
  <conditionalFormatting sqref="K18:M18">
    <cfRule type="duplicateValues" dxfId="7" priority="5"/>
  </conditionalFormatting>
  <conditionalFormatting sqref="K19:M19">
    <cfRule type="duplicateValues" dxfId="6" priority="4"/>
  </conditionalFormatting>
  <conditionalFormatting sqref="K20:M20">
    <cfRule type="duplicateValues" dxfId="5" priority="3"/>
  </conditionalFormatting>
  <conditionalFormatting sqref="N9:P9">
    <cfRule type="duplicateValues" dxfId="4" priority="24"/>
  </conditionalFormatting>
  <conditionalFormatting sqref="R10:S21">
    <cfRule type="cellIs" dxfId="3" priority="54" operator="equal">
      <formula>0</formula>
    </cfRule>
    <cfRule type="expression" dxfId="2" priority="41">
      <formula>$S$9&gt;3</formula>
    </cfRule>
  </conditionalFormatting>
  <conditionalFormatting sqref="S9">
    <cfRule type="expression" dxfId="1" priority="1">
      <formula>$S$9&gt;3</formula>
    </cfRule>
    <cfRule type="cellIs" dxfId="0" priority="2" operator="equal">
      <formula>0</formula>
    </cfRule>
  </conditionalFormatting>
  <pageMargins left="0.7" right="0.7" top="0.78740157499999996" bottom="0.78740157499999996" header="0.3" footer="0.3"/>
  <pageSetup paperSize="9" scale="83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1</xdr:col>
                    <xdr:colOff>104775</xdr:colOff>
                    <xdr:row>4</xdr:row>
                    <xdr:rowOff>190500</xdr:rowOff>
                  </from>
                  <to>
                    <xdr:col>1</xdr:col>
                    <xdr:colOff>409575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 macro="[0]!Optionsfeld15_Klicken">
                <anchor moveWithCells="1">
                  <from>
                    <xdr:col>2</xdr:col>
                    <xdr:colOff>104775</xdr:colOff>
                    <xdr:row>4</xdr:row>
                    <xdr:rowOff>190500</xdr:rowOff>
                  </from>
                  <to>
                    <xdr:col>2</xdr:col>
                    <xdr:colOff>409575</xdr:colOff>
                    <xdr:row>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a675f4-ba69-41da-a560-25af0093df5d">
      <Terms xmlns="http://schemas.microsoft.com/office/infopath/2007/PartnerControls"/>
    </lcf76f155ced4ddcb4097134ff3c332f>
    <TaxCatchAll xmlns="2e89fc4f-314d-41ec-bd5c-384cb12868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77D9D96B49C845AB63D48D72A33E17" ma:contentTypeVersion="14" ma:contentTypeDescription="Ein neues Dokument erstellen." ma:contentTypeScope="" ma:versionID="2387eef2f9b1da9f12e805a14f45be5e">
  <xsd:schema xmlns:xsd="http://www.w3.org/2001/XMLSchema" xmlns:xs="http://www.w3.org/2001/XMLSchema" xmlns:p="http://schemas.microsoft.com/office/2006/metadata/properties" xmlns:ns2="eba675f4-ba69-41da-a560-25af0093df5d" xmlns:ns3="2e89fc4f-314d-41ec-bd5c-384cb1286897" targetNamespace="http://schemas.microsoft.com/office/2006/metadata/properties" ma:root="true" ma:fieldsID="fcbcb98c2d1f32406cc3788c9a948db0" ns2:_="" ns3:_="">
    <xsd:import namespace="eba675f4-ba69-41da-a560-25af0093df5d"/>
    <xsd:import namespace="2e89fc4f-314d-41ec-bd5c-384cb1286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675f4-ba69-41da-a560-25af0093d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34de780-ccfb-4eb4-be48-46c869c13c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9fc4f-314d-41ec-bd5c-384cb1286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f4ce85-37a1-41aa-b43d-acbeacf61a55}" ma:internalName="TaxCatchAll" ma:showField="CatchAllData" ma:web="2e89fc4f-314d-41ec-bd5c-384cb1286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FE7D6-183C-4062-A5BE-5B865CAE35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EEDD0-95B3-41A4-8423-D5816FC3B72A}">
  <ds:schemaRefs>
    <ds:schemaRef ds:uri="http://schemas.microsoft.com/office/2006/metadata/properties"/>
    <ds:schemaRef ds:uri="http://schemas.microsoft.com/office/infopath/2007/PartnerControls"/>
    <ds:schemaRef ds:uri="eba675f4-ba69-41da-a560-25af0093df5d"/>
    <ds:schemaRef ds:uri="2e89fc4f-314d-41ec-bd5c-384cb1286897"/>
  </ds:schemaRefs>
</ds:datastoreItem>
</file>

<file path=customXml/itemProps3.xml><?xml version="1.0" encoding="utf-8"?>
<ds:datastoreItem xmlns:ds="http://schemas.openxmlformats.org/officeDocument/2006/customXml" ds:itemID="{2371B923-E033-4391-AEC5-8220F60F62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675f4-ba69-41da-a560-25af0093df5d"/>
    <ds:schemaRef ds:uri="2e89fc4f-314d-41ec-bd5c-384cb1286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Mädchen</vt:lpstr>
      <vt:lpstr>Burschen</vt:lpstr>
      <vt:lpstr>Burschen!Druckbereich</vt:lpstr>
      <vt:lpstr>Mädchen!Druckbereich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</dc:creator>
  <cp:lastModifiedBy>Thomas Biederbeck</cp:lastModifiedBy>
  <cp:lastPrinted>2022-05-03T17:41:36Z</cp:lastPrinted>
  <dcterms:created xsi:type="dcterms:W3CDTF">2015-05-11T18:44:21Z</dcterms:created>
  <dcterms:modified xsi:type="dcterms:W3CDTF">2026-03-19T07:59:11Z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0x010100FF77D9D96B49C845AB63D48D72A33E17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